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9440" windowHeight="10110" firstSheet="1" activeTab="1"/>
  </bookViews>
  <sheets>
    <sheet name="XLR_NoRangeSheet" sheetId="2" state="veryHidden" r:id="rId1"/>
    <sheet name="Лист2" sheetId="3" r:id="rId2"/>
  </sheets>
  <definedNames>
    <definedName name="Query1">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N8" i="3" l="1"/>
  <c r="N7" i="3"/>
  <c r="C21" i="3"/>
  <c r="C20" i="3"/>
  <c r="C19" i="3"/>
  <c r="D16" i="3"/>
  <c r="D15" i="3"/>
  <c r="B5" i="2" l="1"/>
</calcChain>
</file>

<file path=xl/sharedStrings.xml><?xml version="1.0" encoding="utf-8"?>
<sst xmlns="http://schemas.openxmlformats.org/spreadsheetml/2006/main" count="58" uniqueCount="53">
  <si>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</si>
  <si>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</si>
  <si>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</si>
  <si>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</si>
  <si>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</si>
  <si>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</si>
  <si>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</si>
  <si>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</si>
  <si>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</si>
  <si>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</si>
  <si>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</si>
  <si>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</si>
  <si>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</si>
  <si>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</si>
  <si>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</si>
  <si>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</si>
  <si>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</si>
  <si>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</si>
  <si>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</si>
  <si>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</si>
  <si>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</si>
  <si>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</si>
  <si>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</si>
  <si>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ЛОТ</t>
  </si>
  <si>
    <t xml:space="preserve">Срок службы </t>
  </si>
  <si>
    <t>4.2, Developer  (build 122-D7)</t>
  </si>
  <si>
    <t>Query2</t>
  </si>
  <si>
    <t>г. Уфа</t>
  </si>
  <si>
    <t>Поставка антенн для ТВ передатчиков</t>
  </si>
  <si>
    <t>Токтаев В.И., тел. , эл.почта:</t>
  </si>
  <si>
    <t/>
  </si>
  <si>
    <t>Токтаев  В.И  тел 8/347/221-12-01</t>
  </si>
  <si>
    <t>30.04.2014</t>
  </si>
  <si>
    <t>Гулиев Тимур Абрекович</t>
  </si>
  <si>
    <t>(347)251-71-23</t>
  </si>
  <si>
    <t>Отдел радио и телевидения (ОРиТ)</t>
  </si>
  <si>
    <t>Приложение 1.1</t>
  </si>
  <si>
    <t>шт</t>
  </si>
  <si>
    <t>не менее 10 лет</t>
  </si>
  <si>
    <t>Место доставки</t>
  </si>
  <si>
    <t>Номенклатура</t>
  </si>
  <si>
    <t xml:space="preserve">Наименование товара поставщика1 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</si>
  <si>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Сагитовна, Подгорная Резида Рифгатовна  т. 8-905-352-77-79</t>
  </si>
  <si>
    <t>2 кв. - 31 май, 3 кв. -1 август, 4 кв. - 1 ноябрь</t>
  </si>
  <si>
    <t>Приложение 1.4</t>
  </si>
  <si>
    <t>Поставка комплектующих для монтажа медного кабеля</t>
  </si>
  <si>
    <t>37255</t>
  </si>
  <si>
    <t>ЛЕНТА VT</t>
  </si>
  <si>
    <t>Всепогодная виниловая защитная лента VT используется в качестве защитного покрова для мастичной ленты RST 12 м</t>
  </si>
  <si>
    <t>180</t>
  </si>
  <si>
    <t xml:space="preserve">  кол-во: 360; г. Уфа, ул. Каспийская, д.14; Мухаметшина З.Р. 89018173671</t>
  </si>
  <si>
    <t xml:space="preserve">Поставщик обязан предоставить вместе с Товаром следующие сопроводительные документы: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</si>
  <si>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Предельная сумма составляет:   6 372, 00 руб.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</si>
</sst>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0" fillId="0" borderId="0" xfId="0" quotePrefix="1"/>
    <xf numFmtId="49" fontId="0" fillId="0" borderId="0" xfId="0" applyNumberFormat="1"/>
    <xf numFmtId="0" fontId="0" fillId="0" borderId="0" xfId="0" applyAlignment="1">
      <alignment wrapText="1"/>
    </xf>
    <xf numFmtId="0" fontId="0" fillId="0" borderId="0" xfId="0"/>
    <xf numFmtId="0" fontId="0" fillId="0" borderId="1" xfId="0" applyBorder="1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O30014"/>
    </sheetView>
  </sheetViews>
  <sheetFormatPr defaultRowHeight="15" x14ac:dyDescent="0.25"/>
  <sheetData>
    <row r="5" spans="1:19" x14ac:dyDescent="0.25">
      <c r="A5" s="1" t="s">
        <v>25</v>
      </c>
      <c r="B5" t="e">
        <f>XLR_ERRNAME</f>
        <v>#NAME?</v>
      </c>
    </row>
    <row r="6" spans="1:19" x14ac:dyDescent="0.25">
      <c r="A6" t="s">
        <v>26</v>
      </c>
      <c r="B6">
        <v>171</v>
      </c>
      <c r="C6" s="2" t="s">
        <v>27</v>
      </c>
      <c r="D6">
        <v>1320</v>
      </c>
      <c r="E6" s="2" t="s">
        <v>28</v>
      </c>
      <c r="F6" s="2" t="s">
        <v>29</v>
      </c>
      <c r="G6" s="2" t="s">
        <v>30</v>
      </c>
      <c r="H6" s="2" t="s">
        <v>30</v>
      </c>
      <c r="I6" s="2" t="s">
        <v>31</v>
      </c>
      <c r="J6" s="2" t="s">
        <v>28</v>
      </c>
      <c r="K6" s="2" t="s">
        <v>32</v>
      </c>
      <c r="L6" s="2" t="s">
        <v>33</v>
      </c>
      <c r="M6" s="2" t="s">
        <v>34</v>
      </c>
      <c r="N6" s="2" t="s">
        <v>30</v>
      </c>
      <c r="O6">
        <v>2959</v>
      </c>
      <c r="P6" s="2" t="s">
        <v>35</v>
      </c>
      <c r="Q6">
        <v>0</v>
      </c>
      <c r="R6" s="2" t="s">
        <v>30</v>
      </c>
      <c r="S6" s="2" t="s">
        <v>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tabSelected="1" topLeftCell="B1" workbookViewId="0">
      <selection activeCell="D13" sqref="D13:O13"/>
    </sheetView>
  </sheetViews>
  <sheetFormatPr defaultRowHeight="15" x14ac:dyDescent="0.25"/>
  <cols>
    <col min="4" max="4" width="19.7109375" customWidth="1"/>
    <col min="6" max="6" width="38.7109375" customWidth="1"/>
    <col min="12" max="12" width="13.7109375" customWidth="1"/>
    <col min="13" max="13" width="12.28515625" customWidth="1"/>
    <col min="14" max="14" width="14.42578125" customWidth="1"/>
  </cols>
  <sheetData>
    <row r="1" spans="1:30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22" t="s">
        <v>44</v>
      </c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</row>
    <row r="2" spans="1:30" x14ac:dyDescent="0.25">
      <c r="A2" s="6"/>
      <c r="B2" s="31" t="s">
        <v>10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</row>
    <row r="3" spans="1:30" x14ac:dyDescent="0.25">
      <c r="A3" s="6"/>
      <c r="B3" s="6" t="s">
        <v>23</v>
      </c>
      <c r="C3" s="6" t="s">
        <v>45</v>
      </c>
      <c r="D3" s="26"/>
      <c r="E3" s="26"/>
      <c r="F3" s="25" t="s">
        <v>35</v>
      </c>
      <c r="G3" s="6"/>
      <c r="H3" s="6"/>
      <c r="I3" s="6"/>
      <c r="J3" s="6"/>
      <c r="K3" s="6"/>
      <c r="L3" s="6"/>
      <c r="M3" s="6"/>
      <c r="N3" s="6"/>
      <c r="O3" s="22"/>
      <c r="P3" s="9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</row>
    <row r="4" spans="1:30" ht="15" customHeight="1" x14ac:dyDescent="0.25">
      <c r="A4" s="14"/>
      <c r="B4" s="32" t="s">
        <v>0</v>
      </c>
      <c r="C4" s="35" t="s">
        <v>40</v>
      </c>
      <c r="D4" s="32" t="s">
        <v>15</v>
      </c>
      <c r="E4" s="35" t="s">
        <v>41</v>
      </c>
      <c r="F4" s="32" t="s">
        <v>1</v>
      </c>
      <c r="G4" s="32" t="s">
        <v>14</v>
      </c>
      <c r="H4" s="34"/>
      <c r="I4" s="34"/>
      <c r="J4" s="34"/>
      <c r="K4" s="34"/>
      <c r="L4" s="39" t="s">
        <v>20</v>
      </c>
      <c r="M4" s="37" t="s">
        <v>21</v>
      </c>
      <c r="N4" s="33" t="s">
        <v>22</v>
      </c>
      <c r="O4" s="32" t="s">
        <v>2</v>
      </c>
      <c r="P4" s="15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</row>
    <row r="5" spans="1:30" x14ac:dyDescent="0.25">
      <c r="A5" s="16"/>
      <c r="B5" s="32"/>
      <c r="C5" s="36"/>
      <c r="D5" s="32"/>
      <c r="E5" s="36"/>
      <c r="F5" s="32"/>
      <c r="G5" s="32"/>
      <c r="H5" s="13" t="s">
        <v>16</v>
      </c>
      <c r="I5" s="13" t="s">
        <v>17</v>
      </c>
      <c r="J5" s="13" t="s">
        <v>18</v>
      </c>
      <c r="K5" s="13" t="s">
        <v>19</v>
      </c>
      <c r="L5" s="40"/>
      <c r="M5" s="38"/>
      <c r="N5" s="33"/>
      <c r="O5" s="32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</row>
    <row r="6" spans="1:30" x14ac:dyDescent="0.25">
      <c r="A6" s="14"/>
      <c r="B6" s="17">
        <v>1</v>
      </c>
      <c r="C6" s="17">
        <v>2</v>
      </c>
      <c r="D6" s="17">
        <v>3</v>
      </c>
      <c r="E6" s="17">
        <v>4</v>
      </c>
      <c r="F6" s="17">
        <v>5</v>
      </c>
      <c r="G6" s="17">
        <v>6</v>
      </c>
      <c r="H6" s="17">
        <v>7</v>
      </c>
      <c r="I6" s="17">
        <v>8</v>
      </c>
      <c r="J6" s="17">
        <v>9</v>
      </c>
      <c r="K6" s="17">
        <v>10</v>
      </c>
      <c r="L6" s="17">
        <v>11</v>
      </c>
      <c r="M6" s="17">
        <v>12</v>
      </c>
      <c r="N6" s="17">
        <v>13</v>
      </c>
      <c r="O6" s="17">
        <v>15</v>
      </c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87" customHeight="1" x14ac:dyDescent="0.25">
      <c r="A7" s="6"/>
      <c r="B7" s="12">
        <v>1</v>
      </c>
      <c r="C7" s="12" t="s">
        <v>46</v>
      </c>
      <c r="D7" s="7" t="s">
        <v>47</v>
      </c>
      <c r="E7" s="7"/>
      <c r="F7" s="7" t="s">
        <v>48</v>
      </c>
      <c r="G7" s="10" t="s">
        <v>37</v>
      </c>
      <c r="H7" s="27" t="s">
        <v>49</v>
      </c>
      <c r="I7" s="27">
        <v>90</v>
      </c>
      <c r="J7" s="27">
        <v>90</v>
      </c>
      <c r="K7" s="27">
        <v>360</v>
      </c>
      <c r="L7" s="11">
        <v>15</v>
      </c>
      <c r="M7" s="11">
        <v>5400</v>
      </c>
      <c r="N7" s="11">
        <f>M7*1.18</f>
        <v>6372</v>
      </c>
      <c r="O7" s="7" t="s">
        <v>50</v>
      </c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</row>
    <row r="8" spans="1:30" s="4" customFormat="1" ht="16.5" customHeight="1" x14ac:dyDescent="0.25">
      <c r="A8" s="6"/>
      <c r="B8" s="19"/>
      <c r="C8" s="21"/>
      <c r="D8" s="20"/>
      <c r="E8" s="20"/>
      <c r="F8" s="20"/>
      <c r="G8" s="21"/>
      <c r="H8" s="21"/>
      <c r="I8" s="21"/>
      <c r="J8" s="21"/>
      <c r="K8" s="21"/>
      <c r="L8" s="23"/>
      <c r="M8" s="24">
        <v>5400</v>
      </c>
      <c r="N8" s="24">
        <f>N7</f>
        <v>6372</v>
      </c>
      <c r="O8" s="8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</row>
    <row r="9" spans="1:30" s="6" customFormat="1" x14ac:dyDescent="0.25">
      <c r="B9" s="44" t="s">
        <v>52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</row>
    <row r="10" spans="1:30" s="6" customFormat="1" x14ac:dyDescent="0.25">
      <c r="B10" s="42" t="s">
        <v>3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5"/>
      <c r="O10" s="5"/>
    </row>
    <row r="11" spans="1:30" s="6" customFormat="1" x14ac:dyDescent="0.25">
      <c r="B11" s="41" t="s">
        <v>4</v>
      </c>
      <c r="C11" s="41"/>
      <c r="D11" s="42" t="s">
        <v>43</v>
      </c>
      <c r="E11" s="42"/>
      <c r="F11" s="42"/>
      <c r="G11" s="42"/>
      <c r="H11" s="42"/>
      <c r="I11" s="42"/>
      <c r="J11" s="42"/>
      <c r="K11" s="42"/>
      <c r="L11" s="42"/>
      <c r="M11" s="42"/>
      <c r="N11" s="5"/>
      <c r="O11" s="5"/>
    </row>
    <row r="12" spans="1:30" s="6" customFormat="1" ht="32.1" customHeight="1" x14ac:dyDescent="0.25">
      <c r="B12" s="41" t="s">
        <v>5</v>
      </c>
      <c r="C12" s="41"/>
      <c r="D12" s="45" t="s">
        <v>9</v>
      </c>
      <c r="E12" s="45"/>
      <c r="F12" s="45"/>
      <c r="G12" s="45"/>
      <c r="H12" s="45"/>
      <c r="I12" s="45"/>
      <c r="J12" s="45"/>
      <c r="K12" s="45"/>
      <c r="L12" s="45"/>
      <c r="M12" s="45"/>
      <c r="N12" s="7"/>
      <c r="O12" s="7"/>
      <c r="P12" s="8"/>
      <c r="Q12" s="8"/>
      <c r="R12" s="8"/>
    </row>
    <row r="13" spans="1:30" s="6" customFormat="1" ht="62.25" customHeight="1" x14ac:dyDescent="0.25">
      <c r="B13" s="41" t="s">
        <v>6</v>
      </c>
      <c r="C13" s="41"/>
      <c r="D13" s="46" t="s">
        <v>51</v>
      </c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</row>
    <row r="14" spans="1:30" s="6" customFormat="1" x14ac:dyDescent="0.25">
      <c r="B14" s="41" t="s">
        <v>24</v>
      </c>
      <c r="C14" s="41"/>
      <c r="D14" s="47" t="s">
        <v>38</v>
      </c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9"/>
    </row>
    <row r="15" spans="1:30" s="6" customFormat="1" x14ac:dyDescent="0.25">
      <c r="B15" s="41" t="s">
        <v>7</v>
      </c>
      <c r="C15" s="41"/>
      <c r="D15" s="42" t="str">
        <f>Query2_KURATOR</f>
        <v>Токтаев В.И., тел. , эл.почта:</v>
      </c>
      <c r="E15" s="42"/>
      <c r="F15" s="42"/>
      <c r="G15" s="42"/>
      <c r="H15" s="42"/>
      <c r="I15" s="42"/>
      <c r="J15" s="42"/>
      <c r="K15" s="42"/>
      <c r="L15" s="42"/>
      <c r="M15" s="42"/>
      <c r="N15" s="5"/>
      <c r="O15" s="5"/>
    </row>
    <row r="16" spans="1:30" s="6" customFormat="1" x14ac:dyDescent="0.25">
      <c r="B16" s="41" t="s">
        <v>8</v>
      </c>
      <c r="C16" s="41"/>
      <c r="D16" s="42" t="str">
        <f>Query2_NPO</f>
        <v>Токтаев  В.И  тел 8/347/221-12-01</v>
      </c>
      <c r="E16" s="42"/>
      <c r="F16" s="42"/>
      <c r="G16" s="42"/>
      <c r="H16" s="42"/>
      <c r="I16" s="42"/>
      <c r="J16" s="42"/>
      <c r="K16" s="42"/>
      <c r="L16" s="42"/>
      <c r="M16" s="42"/>
      <c r="N16" s="5"/>
      <c r="O16" s="5"/>
    </row>
    <row r="17" spans="2:18" s="3" customFormat="1" ht="41.25" customHeight="1" x14ac:dyDescent="0.25">
      <c r="B17" s="43" t="s">
        <v>39</v>
      </c>
      <c r="C17" s="43"/>
      <c r="D17" s="43" t="s">
        <v>42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</row>
    <row r="18" spans="2:18" s="6" customFormat="1" x14ac:dyDescent="0.25">
      <c r="B18" s="6" t="s">
        <v>11</v>
      </c>
    </row>
    <row r="19" spans="2:18" s="6" customFormat="1" x14ac:dyDescent="0.25">
      <c r="C19" s="9" t="str">
        <f>Query2_USERN</f>
        <v>Гулиев Тимур Абрекович</v>
      </c>
    </row>
    <row r="20" spans="2:18" s="6" customFormat="1" x14ac:dyDescent="0.25">
      <c r="B20" s="6" t="s">
        <v>12</v>
      </c>
      <c r="C20" s="9" t="str">
        <f>Query2_USERT</f>
        <v>(347)251-71-23</v>
      </c>
    </row>
    <row r="21" spans="2:18" s="6" customFormat="1" x14ac:dyDescent="0.25">
      <c r="B21" s="6" t="s">
        <v>13</v>
      </c>
      <c r="C21" s="9" t="str">
        <f>Query2_USERE</f>
        <v/>
      </c>
    </row>
    <row r="22" spans="2:18" s="18" customFormat="1" ht="32.1" customHeight="1" x14ac:dyDescent="0.25">
      <c r="P22" s="8"/>
      <c r="Q22" s="8"/>
      <c r="R22" s="8"/>
    </row>
    <row r="23" spans="2:18" s="18" customFormat="1" ht="62.25" customHeight="1" x14ac:dyDescent="0.25"/>
    <row r="24" spans="2:18" s="18" customFormat="1" x14ac:dyDescent="0.25">
      <c r="D24" s="28"/>
      <c r="E24" s="28"/>
    </row>
    <row r="25" spans="2:18" s="18" customFormat="1" x14ac:dyDescent="0.25">
      <c r="D25" s="28"/>
      <c r="E25" s="28"/>
    </row>
    <row r="26" spans="2:18" s="18" customFormat="1" x14ac:dyDescent="0.25">
      <c r="D26" s="28"/>
      <c r="E26" s="28"/>
    </row>
    <row r="27" spans="2:18" s="29" customFormat="1" ht="41.25" customHeight="1" x14ac:dyDescent="0.25"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</row>
    <row r="28" spans="2:18" s="18" customFormat="1" x14ac:dyDescent="0.25"/>
    <row r="29" spans="2:18" s="18" customFormat="1" x14ac:dyDescent="0.25">
      <c r="C29" s="28"/>
    </row>
    <row r="30" spans="2:18" s="18" customFormat="1" x14ac:dyDescent="0.25">
      <c r="C30" s="28"/>
    </row>
    <row r="31" spans="2:18" s="18" customFormat="1" x14ac:dyDescent="0.25">
      <c r="C31" s="28"/>
    </row>
    <row r="32" spans="2:18" s="18" customFormat="1" x14ac:dyDescent="0.25"/>
    <row r="33" s="18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4" customFormat="1" x14ac:dyDescent="0.25"/>
  </sheetData>
  <mergeCells count="30">
    <mergeCell ref="B17:C17"/>
    <mergeCell ref="D17:O17"/>
    <mergeCell ref="B9:O9"/>
    <mergeCell ref="B10:M10"/>
    <mergeCell ref="B11:C11"/>
    <mergeCell ref="D11:M11"/>
    <mergeCell ref="B12:C12"/>
    <mergeCell ref="D12:M12"/>
    <mergeCell ref="B13:C13"/>
    <mergeCell ref="D13:O13"/>
    <mergeCell ref="B14:C14"/>
    <mergeCell ref="D14:O14"/>
    <mergeCell ref="B15:C15"/>
    <mergeCell ref="D15:M15"/>
    <mergeCell ref="B27:C27"/>
    <mergeCell ref="D27:O27"/>
    <mergeCell ref="B2:O2"/>
    <mergeCell ref="B4:B5"/>
    <mergeCell ref="D4:D5"/>
    <mergeCell ref="N4:N5"/>
    <mergeCell ref="O4:O5"/>
    <mergeCell ref="F4:F5"/>
    <mergeCell ref="G4:G5"/>
    <mergeCell ref="H4:K4"/>
    <mergeCell ref="C4:C5"/>
    <mergeCell ref="E4:E5"/>
    <mergeCell ref="M4:M5"/>
    <mergeCell ref="L4:L5"/>
    <mergeCell ref="B16:C16"/>
    <mergeCell ref="D16:M16"/>
  </mergeCells>
  <pageMargins left="0.7" right="0.7" top="0.75" bottom="0.75" header="0.3" footer="0.3"/>
  <pageSetup paperSize="9" scale="6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Мигранова Регина Фангизовна</cp:lastModifiedBy>
  <cp:lastPrinted>2014-04-21T10:39:28Z</cp:lastPrinted>
  <dcterms:created xsi:type="dcterms:W3CDTF">2013-12-19T08:11:42Z</dcterms:created>
  <dcterms:modified xsi:type="dcterms:W3CDTF">2014-04-25T02:51:08Z</dcterms:modified>
</cp:coreProperties>
</file>